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010" activeTab="0"/>
  </bookViews>
  <sheets>
    <sheet name="Sheet1" sheetId="1" r:id="rId1"/>
    <sheet name="Sheet2" sheetId="2" r:id="rId2"/>
    <sheet name="Sheet3" sheetId="3" r:id="rId3"/>
  </sheets>
  <definedNames>
    <definedName name="Rental_Period">'Sheet1'!$I$11:$I$19</definedName>
  </definedNames>
  <calcPr fullCalcOnLoad="1"/>
</workbook>
</file>

<file path=xl/comments1.xml><?xml version="1.0" encoding="utf-8"?>
<comments xmlns="http://schemas.openxmlformats.org/spreadsheetml/2006/main">
  <authors>
    <author>Wilder, Harmony</author>
  </authors>
  <commentList>
    <comment ref="B5" authorId="0">
      <text>
        <r>
          <rPr>
            <sz val="9"/>
            <color indexed="10"/>
            <rFont val="Tahoma"/>
            <family val="2"/>
          </rPr>
          <t xml:space="preserve">*You must use </t>
        </r>
        <r>
          <rPr>
            <b/>
            <u val="single"/>
            <sz val="9"/>
            <color indexed="10"/>
            <rFont val="Tahoma"/>
            <family val="2"/>
          </rPr>
          <t>arrow keys</t>
        </r>
        <r>
          <rPr>
            <sz val="9"/>
            <color indexed="10"/>
            <rFont val="Tahoma"/>
            <family val="2"/>
          </rPr>
          <t xml:space="preserve"> to navigate to the cell: "Rental Period Days".  Once this blue cell is framed in bold green, use your mouse to select the number of rental days from the drop down field.  Update the remaining blue cells to calculate your estimated trip cost</t>
        </r>
        <r>
          <rPr>
            <sz val="9"/>
            <rFont val="Tahoma"/>
            <family val="2"/>
          </rPr>
          <t>.</t>
        </r>
      </text>
    </comment>
  </commentList>
</comments>
</file>

<file path=xl/sharedStrings.xml><?xml version="1.0" encoding="utf-8"?>
<sst xmlns="http://schemas.openxmlformats.org/spreadsheetml/2006/main" count="36" uniqueCount="35">
  <si>
    <t>http://fuelcostcalculator.com</t>
  </si>
  <si>
    <t>Trip Calculator</t>
  </si>
  <si>
    <t>Enterprise</t>
  </si>
  <si>
    <t>State Purchasing Contract 16365</t>
  </si>
  <si>
    <t>FMS - Motor Pool  Locations:</t>
  </si>
  <si>
    <t>Enterprise Rental Car Locations:</t>
  </si>
  <si>
    <t>State of Vermont Fleet Management Services</t>
  </si>
  <si>
    <t>Estimated fuel cost per gallon:</t>
  </si>
  <si>
    <t xml:space="preserve">Follow the below weblink to view the current </t>
  </si>
  <si>
    <t>average gasoline cost per gallon in our region:</t>
  </si>
  <si>
    <t>Per AoA Bulletin 2.3, you are expected to use the method of travel that is most cost effective to the state; unless, you choose to accept the lower mileage reimbursement rate.</t>
  </si>
  <si>
    <t>Fleet Motor Pool</t>
  </si>
  <si>
    <t>Enterprise Rental</t>
  </si>
  <si>
    <t>Mileage Reimbursement Full Rate</t>
  </si>
  <si>
    <t>Mileage Reimbursement Reduced Rate</t>
  </si>
  <si>
    <t>Half-day (4hrs)</t>
  </si>
  <si>
    <t>Estimated Cost by Travel Method</t>
  </si>
  <si>
    <t>Estimated Total Roundtrip (Miles):</t>
  </si>
  <si>
    <t>MP calc</t>
  </si>
  <si>
    <t>Mileage Reimbursement - Employee is responsible for providing insurance, fuel and road side assistance.</t>
  </si>
  <si>
    <t>Rental Locations</t>
  </si>
  <si>
    <t xml:space="preserve">Montpelier -- 7 Green Mountain Drive </t>
  </si>
  <si>
    <t>Montpelier -- 134 State Street</t>
  </si>
  <si>
    <t>Montpelier – National Life</t>
  </si>
  <si>
    <t>Burlington – 108 Cherry Street</t>
  </si>
  <si>
    <t>Burlington – 63 Pearl Street</t>
  </si>
  <si>
    <r>
      <rPr>
        <sz val="7"/>
        <color indexed="8"/>
        <rFont val="Times New Roman"/>
        <family val="1"/>
      </rPr>
      <t xml:space="preserve"> </t>
    </r>
    <r>
      <rPr>
        <sz val="11"/>
        <color theme="1"/>
        <rFont val="Calibri"/>
        <family val="2"/>
      </rPr>
      <t>Rutland – 102 West Street</t>
    </r>
  </si>
  <si>
    <t>Waterbury – 91 State Drive</t>
  </si>
  <si>
    <t>http://bgs.vermont.gov/gbs/fleet/fleet_reserve</t>
  </si>
  <si>
    <t>Fleet Management Services' motor pool rental includes 100 free miles per day, insurance, fuel and free road side assistance.  Rental durations of 4 hours or less will automatically be billed the half-day rate.</t>
  </si>
  <si>
    <t>Enterprise rental includes insurance; roadside assistance is provided for an additional fee which will appear on the rental invoice.  Fuel purchases paid by the employee may be eligible for reimbursement by their department per AoA Bulletin 3.4.</t>
  </si>
  <si>
    <r>
      <t>Rental Period (Days)</t>
    </r>
    <r>
      <rPr>
        <sz val="11"/>
        <color indexed="10"/>
        <rFont val="Calibri"/>
        <family val="2"/>
      </rPr>
      <t>*</t>
    </r>
    <r>
      <rPr>
        <sz val="11"/>
        <rFont val="Calibri"/>
        <family val="2"/>
      </rPr>
      <t xml:space="preserve">: </t>
    </r>
  </si>
  <si>
    <t>Springfield - 100 Mineral Street</t>
  </si>
  <si>
    <t xml:space="preserve">  Fill-in Estimated Trip Amounts (Blue Cells):</t>
  </si>
  <si>
    <r>
      <t>*</t>
    </r>
    <r>
      <rPr>
        <sz val="9"/>
        <color indexed="10"/>
        <rFont val="Calibri"/>
        <family val="2"/>
      </rPr>
      <t xml:space="preserve">You must use </t>
    </r>
    <r>
      <rPr>
        <b/>
        <u val="single"/>
        <sz val="9"/>
        <color indexed="10"/>
        <rFont val="Calibri"/>
        <family val="2"/>
      </rPr>
      <t>arrow keys</t>
    </r>
    <r>
      <rPr>
        <sz val="9"/>
        <color indexed="10"/>
        <rFont val="Calibri"/>
        <family val="2"/>
      </rPr>
      <t xml:space="preserve"> to navigate to the cell: "Rental Period Days".  Once this blue cell is framed in bold green, use your mouse to select the number of rental days from the drop down field.  Update the remaining blue cells to calculate your estimated trip cost.                </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</si>
</sst>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h:mm\ AM/PM;@"/>
    <numFmt numFmtId="166" formatCode="[$-F400]h:mm:ss\ AM/PM"/>
    <numFmt numFmtId="167" formatCode="h&quot;hours and &quot;m&quot; minutes&quot;"/>
    <numFmt numFmtId="168" formatCode="[$-409]h:mm:ss\ AM/PM;@"/>
    <numFmt numFmtId="169" formatCode="&quot;Yes&quot;;&quot;Yes&quot;;&quot;No&quot;"/>
    <numFmt numFmtId="170" formatCode="&quot;True&quot;;&quot;True&quot;;&quot;False&quot;"/>
    <numFmt numFmtId="171" formatCode="&quot;On&quot;;&quot;On&quot;;&quot;Off&quot;"/>
    <numFmt numFmtId="172" formatCode="[$€-2]\ #,##0.00_);[Red]\([$€-2]\ #,##0.00\)"/>
    <numFmt numFmtId="173" formatCode="00&quot;:&quot;00"/>
    <numFmt numFmtId="174" formatCode="0&quot;:&quot;00"/>
    <numFmt numFmtId="175" formatCode="0\:00"/>
    <numFmt numFmtId="176" formatCode="hh:mm;@"/>
  </numFmts>
  <fonts count="55">
    <font>
      <sz val="11"/>
      <color theme="1"/>
      <name val="Calibri"/>
      <family val="2"/>
    </font>
    <font>
      <sz val="11"/>
      <color indexed="8"/>
      <name val="Calibri"/>
      <family val="2"/>
    </font>
    <font>
      <u val="single"/>
      <sz val="10"/>
      <name val="Calibri"/>
      <family val="2"/>
    </font>
    <font>
      <sz val="7"/>
      <color indexed="8"/>
      <name val="Times New Roman"/>
      <family val="1"/>
    </font>
    <font>
      <sz val="11"/>
      <color indexed="10"/>
      <name val="Calibri"/>
      <family val="2"/>
    </font>
    <font>
      <sz val="11"/>
      <name val="Calibri"/>
      <family val="2"/>
    </font>
    <font>
      <sz val="9"/>
      <color indexed="10"/>
      <name val="Calibri"/>
      <family val="2"/>
    </font>
    <font>
      <b/>
      <u val="single"/>
      <sz val="9"/>
      <color indexed="10"/>
      <name val="Calibri"/>
      <family val="2"/>
    </font>
    <font>
      <sz val="9"/>
      <name val="Tahoma"/>
      <family val="2"/>
    </font>
    <font>
      <sz val="9"/>
      <color indexed="10"/>
      <name val="Tahoma"/>
      <family val="2"/>
    </font>
    <font>
      <b/>
      <u val="single"/>
      <sz val="9"/>
      <color indexed="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i/>
      <sz val="16"/>
      <name val="Calibri"/>
      <family val="2"/>
    </font>
    <font>
      <sz val="10"/>
      <name val="Calibri"/>
      <family val="2"/>
    </font>
    <font>
      <i/>
      <sz val="9"/>
      <name val="Calibri"/>
      <family val="2"/>
    </font>
    <font>
      <b/>
      <sz val="11"/>
      <name val="Calibri"/>
      <family val="2"/>
    </font>
    <font>
      <u val="single"/>
      <sz val="11"/>
      <name val="Calibri"/>
      <family val="2"/>
    </font>
    <font>
      <sz val="10"/>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right style="medium"/>
      <top/>
      <bottom/>
    </border>
    <border>
      <left style="medium"/>
      <right/>
      <top/>
      <bottom/>
    </border>
    <border>
      <left/>
      <right/>
      <top/>
      <bottom style="medium"/>
    </border>
    <border>
      <left/>
      <right style="medium"/>
      <top/>
      <bottom style="medium"/>
    </border>
    <border>
      <left style="medium"/>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5">
    <xf numFmtId="0" fontId="0" fillId="0" borderId="0" xfId="0" applyFont="1" applyAlignment="1">
      <alignment/>
    </xf>
    <xf numFmtId="0" fontId="5" fillId="0" borderId="0" xfId="0" applyFont="1" applyAlignment="1">
      <alignment/>
    </xf>
    <xf numFmtId="0" fontId="5" fillId="6" borderId="10" xfId="0" applyFont="1" applyFill="1" applyBorder="1" applyAlignment="1" applyProtection="1">
      <alignment horizontal="center"/>
      <protection locked="0"/>
    </xf>
    <xf numFmtId="44" fontId="5" fillId="6" borderId="10" xfId="44" applyFont="1" applyFill="1" applyBorder="1" applyAlignment="1" applyProtection="1">
      <alignment/>
      <protection locked="0"/>
    </xf>
    <xf numFmtId="0" fontId="5" fillId="0" borderId="0" xfId="0" applyFont="1" applyAlignment="1">
      <alignment/>
    </xf>
    <xf numFmtId="0" fontId="5" fillId="0" borderId="0" xfId="0" applyFont="1" applyAlignment="1">
      <alignment/>
    </xf>
    <xf numFmtId="0" fontId="5" fillId="6" borderId="10" xfId="0" applyNumberFormat="1" applyFont="1" applyFill="1" applyBorder="1" applyAlignment="1" applyProtection="1">
      <alignment horizontal="center"/>
      <protection locked="0"/>
    </xf>
    <xf numFmtId="44" fontId="5" fillId="33" borderId="10" xfId="0" applyNumberFormat="1" applyFont="1" applyFill="1" applyBorder="1" applyAlignment="1" applyProtection="1">
      <alignment/>
      <protection hidden="1"/>
    </xf>
    <xf numFmtId="44" fontId="5" fillId="33" borderId="10" xfId="0" applyNumberFormat="1" applyFont="1" applyFill="1" applyBorder="1" applyAlignment="1" applyProtection="1">
      <alignment wrapText="1"/>
      <protection hidden="1"/>
    </xf>
    <xf numFmtId="44" fontId="5" fillId="33" borderId="11" xfId="0" applyNumberFormat="1" applyFont="1" applyFill="1" applyBorder="1" applyAlignment="1" applyProtection="1">
      <alignment wrapText="1"/>
      <protection hidden="1"/>
    </xf>
    <xf numFmtId="0" fontId="5" fillId="0" borderId="0" xfId="0" applyFont="1" applyFill="1" applyBorder="1" applyAlignment="1" applyProtection="1">
      <alignment/>
      <protection hidden="1"/>
    </xf>
    <xf numFmtId="0" fontId="29" fillId="0" borderId="0" xfId="0" applyFont="1" applyFill="1" applyBorder="1" applyAlignment="1" applyProtection="1">
      <alignment horizontal="center" wrapText="1"/>
      <protection hidden="1"/>
    </xf>
    <xf numFmtId="0" fontId="30" fillId="0" borderId="0" xfId="0" applyFont="1" applyAlignment="1" applyProtection="1">
      <alignment horizontal="left" vertical="top"/>
      <protection hidden="1"/>
    </xf>
    <xf numFmtId="0" fontId="5" fillId="0" borderId="0" xfId="0" applyFont="1" applyAlignment="1" applyProtection="1">
      <alignment/>
      <protection hidden="1"/>
    </xf>
    <xf numFmtId="0" fontId="5" fillId="0" borderId="12" xfId="0" applyFont="1" applyFill="1" applyBorder="1" applyAlignment="1" applyProtection="1">
      <alignment/>
      <protection hidden="1"/>
    </xf>
    <xf numFmtId="0" fontId="5" fillId="0" borderId="13" xfId="0" applyFont="1" applyFill="1" applyBorder="1" applyAlignment="1" applyProtection="1">
      <alignment horizontal="right" indent="1"/>
      <protection hidden="1"/>
    </xf>
    <xf numFmtId="0" fontId="29" fillId="0" borderId="0" xfId="0" applyFont="1" applyFill="1" applyBorder="1" applyAlignment="1" applyProtection="1">
      <alignment horizontal="left"/>
      <protection hidden="1"/>
    </xf>
    <xf numFmtId="44" fontId="5" fillId="0" borderId="0" xfId="44" applyFont="1" applyFill="1" applyBorder="1" applyAlignment="1" applyProtection="1">
      <alignment/>
      <protection hidden="1"/>
    </xf>
    <xf numFmtId="0" fontId="2" fillId="0" borderId="0" xfId="53" applyFont="1" applyFill="1" applyBorder="1" applyAlignment="1" applyProtection="1">
      <alignment horizontal="left" indent="1"/>
      <protection hidden="1"/>
    </xf>
    <xf numFmtId="0" fontId="5" fillId="0" borderId="13" xfId="0" applyFont="1" applyFill="1" applyBorder="1" applyAlignment="1" applyProtection="1">
      <alignment wrapText="1"/>
      <protection hidden="1"/>
    </xf>
    <xf numFmtId="0" fontId="5" fillId="0" borderId="0" xfId="0" applyFont="1" applyFill="1" applyBorder="1" applyAlignment="1" applyProtection="1">
      <alignment wrapText="1"/>
      <protection hidden="1"/>
    </xf>
    <xf numFmtId="0" fontId="29" fillId="0" borderId="13" xfId="0" applyFont="1" applyFill="1" applyBorder="1" applyAlignment="1" applyProtection="1">
      <alignment vertical="top"/>
      <protection hidden="1"/>
    </xf>
    <xf numFmtId="44" fontId="29" fillId="0" borderId="0" xfId="44" applyFont="1" applyFill="1" applyBorder="1" applyAlignment="1" applyProtection="1">
      <alignment/>
      <protection hidden="1"/>
    </xf>
    <xf numFmtId="0" fontId="29" fillId="0" borderId="0" xfId="0" applyFont="1" applyFill="1" applyBorder="1" applyAlignment="1" applyProtection="1">
      <alignment/>
      <protection hidden="1"/>
    </xf>
    <xf numFmtId="0" fontId="29" fillId="0" borderId="12" xfId="0" applyFont="1" applyFill="1" applyBorder="1" applyAlignment="1" applyProtection="1">
      <alignment/>
      <protection hidden="1"/>
    </xf>
    <xf numFmtId="0" fontId="5" fillId="0" borderId="13" xfId="0" applyFont="1" applyFill="1" applyBorder="1" applyAlignment="1" applyProtection="1">
      <alignment/>
      <protection hidden="1"/>
    </xf>
    <xf numFmtId="0" fontId="31" fillId="0" borderId="13" xfId="0" applyFont="1" applyFill="1" applyBorder="1" applyAlignment="1" applyProtection="1">
      <alignment horizontal="right" indent="1"/>
      <protection hidden="1"/>
    </xf>
    <xf numFmtId="0" fontId="45" fillId="0" borderId="0" xfId="53" applyFill="1" applyBorder="1" applyAlignment="1" applyProtection="1">
      <alignment/>
      <protection hidden="1"/>
    </xf>
    <xf numFmtId="0" fontId="32" fillId="0" borderId="0" xfId="0" applyFont="1" applyFill="1" applyBorder="1" applyAlignment="1" applyProtection="1">
      <alignment/>
      <protection hidden="1"/>
    </xf>
    <xf numFmtId="0" fontId="0" fillId="0" borderId="0" xfId="0" applyAlignment="1" applyProtection="1">
      <alignment horizontal="left" vertical="center" indent="4"/>
      <protection hidden="1"/>
    </xf>
    <xf numFmtId="0" fontId="5" fillId="0" borderId="12" xfId="0" applyFont="1" applyBorder="1" applyAlignment="1" applyProtection="1">
      <alignment/>
      <protection hidden="1"/>
    </xf>
    <xf numFmtId="0" fontId="0" fillId="0" borderId="0" xfId="0" applyFont="1" applyAlignment="1" applyProtection="1">
      <alignment horizontal="left" vertical="center" indent="4"/>
      <protection hidden="1"/>
    </xf>
    <xf numFmtId="0" fontId="5" fillId="0" borderId="14" xfId="0" applyFont="1" applyBorder="1" applyAlignment="1" applyProtection="1">
      <alignment/>
      <protection hidden="1"/>
    </xf>
    <xf numFmtId="0" fontId="5" fillId="0" borderId="15" xfId="0" applyFont="1" applyBorder="1" applyAlignment="1" applyProtection="1">
      <alignment/>
      <protection hidden="1"/>
    </xf>
    <xf numFmtId="0" fontId="29" fillId="0" borderId="13" xfId="0" applyFont="1" applyFill="1" applyBorder="1" applyAlignment="1" applyProtection="1">
      <alignment horizontal="left" vertical="top" wrapText="1"/>
      <protection hidden="1"/>
    </xf>
    <xf numFmtId="0" fontId="29" fillId="0" borderId="0" xfId="0" applyFont="1" applyFill="1" applyBorder="1" applyAlignment="1" applyProtection="1">
      <alignment horizontal="left" vertical="top" wrapText="1"/>
      <protection hidden="1"/>
    </xf>
    <xf numFmtId="0" fontId="29" fillId="0" borderId="0" xfId="0" applyFont="1" applyFill="1" applyBorder="1" applyAlignment="1" applyProtection="1">
      <alignment horizontal="left" wrapText="1"/>
      <protection hidden="1"/>
    </xf>
    <xf numFmtId="0" fontId="29" fillId="0" borderId="12" xfId="0" applyFont="1" applyFill="1" applyBorder="1" applyAlignment="1" applyProtection="1">
      <alignment horizontal="left" wrapText="1"/>
      <protection hidden="1"/>
    </xf>
    <xf numFmtId="0" fontId="5" fillId="0" borderId="0" xfId="0" applyFont="1" applyAlignment="1" applyProtection="1">
      <alignment horizontal="right"/>
      <protection hidden="1"/>
    </xf>
    <xf numFmtId="0" fontId="35" fillId="0" borderId="0" xfId="0" applyFont="1" applyAlignment="1" applyProtection="1">
      <alignment/>
      <protection hidden="1"/>
    </xf>
    <xf numFmtId="0" fontId="53" fillId="0" borderId="0" xfId="0" applyFont="1" applyFill="1" applyAlignment="1" applyProtection="1">
      <alignment/>
      <protection hidden="1"/>
    </xf>
    <xf numFmtId="44" fontId="35" fillId="0" borderId="0" xfId="44" applyFont="1" applyFill="1" applyBorder="1" applyAlignment="1" applyProtection="1">
      <alignment/>
      <protection hidden="1"/>
    </xf>
    <xf numFmtId="0" fontId="35" fillId="0" borderId="0" xfId="0" applyFont="1" applyFill="1" applyBorder="1" applyAlignment="1" applyProtection="1">
      <alignment/>
      <protection hidden="1"/>
    </xf>
    <xf numFmtId="44" fontId="35" fillId="0" borderId="0" xfId="44" applyNumberFormat="1" applyFont="1" applyFill="1" applyBorder="1" applyAlignment="1" applyProtection="1">
      <alignment/>
      <protection hidden="1"/>
    </xf>
    <xf numFmtId="0" fontId="35" fillId="0" borderId="0" xfId="44" applyNumberFormat="1" applyFont="1" applyFill="1" applyBorder="1" applyAlignment="1" applyProtection="1">
      <alignment/>
      <protection hidden="1"/>
    </xf>
    <xf numFmtId="0" fontId="35" fillId="0" borderId="0" xfId="42" applyNumberFormat="1" applyFont="1" applyFill="1" applyBorder="1" applyAlignment="1" applyProtection="1">
      <alignment/>
      <protection hidden="1"/>
    </xf>
    <xf numFmtId="0" fontId="35" fillId="0" borderId="0" xfId="0" applyFont="1" applyFill="1" applyAlignment="1" applyProtection="1">
      <alignment/>
      <protection hidden="1"/>
    </xf>
    <xf numFmtId="8" fontId="35" fillId="0" borderId="0" xfId="0" applyNumberFormat="1" applyFont="1" applyFill="1" applyBorder="1" applyAlignment="1" applyProtection="1">
      <alignment horizontal="center"/>
      <protection hidden="1"/>
    </xf>
    <xf numFmtId="0" fontId="5" fillId="6" borderId="11" xfId="0" applyFont="1" applyFill="1" applyBorder="1" applyAlignment="1" applyProtection="1">
      <alignment horizontal="left"/>
      <protection hidden="1"/>
    </xf>
    <xf numFmtId="0" fontId="28" fillId="34" borderId="13" xfId="0" applyFont="1" applyFill="1" applyBorder="1" applyAlignment="1" applyProtection="1">
      <alignment horizontal="center"/>
      <protection hidden="1"/>
    </xf>
    <xf numFmtId="0" fontId="28" fillId="34" borderId="0" xfId="0" applyFont="1" applyFill="1" applyBorder="1" applyAlignment="1" applyProtection="1">
      <alignment horizontal="center"/>
      <protection hidden="1"/>
    </xf>
    <xf numFmtId="0" fontId="31" fillId="0" borderId="0" xfId="0" applyFont="1" applyFill="1" applyBorder="1" applyAlignment="1" applyProtection="1">
      <alignment horizontal="center"/>
      <protection hidden="1"/>
    </xf>
    <xf numFmtId="0" fontId="29" fillId="0" borderId="13" xfId="0" applyFont="1" applyFill="1" applyBorder="1" applyAlignment="1" applyProtection="1">
      <alignment horizontal="left" vertical="top" wrapText="1"/>
      <protection hidden="1"/>
    </xf>
    <xf numFmtId="0" fontId="29" fillId="0" borderId="0" xfId="0" applyFont="1" applyFill="1" applyBorder="1" applyAlignment="1" applyProtection="1">
      <alignment horizontal="left" vertical="top" wrapText="1"/>
      <protection hidden="1"/>
    </xf>
    <xf numFmtId="0" fontId="29" fillId="0" borderId="12" xfId="0" applyFont="1" applyFill="1" applyBorder="1" applyAlignment="1" applyProtection="1">
      <alignment horizontal="left" vertical="top" wrapText="1"/>
      <protection hidden="1"/>
    </xf>
    <xf numFmtId="0" fontId="29" fillId="0" borderId="13" xfId="0" applyFont="1" applyFill="1" applyBorder="1" applyAlignment="1" applyProtection="1">
      <alignment horizontal="left" wrapText="1"/>
      <protection hidden="1"/>
    </xf>
    <xf numFmtId="0" fontId="29" fillId="0" borderId="0" xfId="0" applyFont="1" applyFill="1" applyBorder="1" applyAlignment="1" applyProtection="1">
      <alignment horizontal="left" wrapText="1"/>
      <protection hidden="1"/>
    </xf>
    <xf numFmtId="0" fontId="29" fillId="0" borderId="12" xfId="0" applyFont="1" applyFill="1" applyBorder="1" applyAlignment="1" applyProtection="1">
      <alignment horizontal="left" wrapText="1"/>
      <protection hidden="1"/>
    </xf>
    <xf numFmtId="0" fontId="28" fillId="34" borderId="12" xfId="0" applyFont="1" applyFill="1" applyBorder="1" applyAlignment="1" applyProtection="1">
      <alignment horizontal="center"/>
      <protection hidden="1"/>
    </xf>
    <xf numFmtId="0" fontId="0" fillId="0" borderId="0" xfId="0" applyFont="1" applyAlignment="1" applyProtection="1">
      <alignment/>
      <protection hidden="1"/>
    </xf>
    <xf numFmtId="0" fontId="0" fillId="0" borderId="0" xfId="0" applyFont="1" applyFill="1" applyBorder="1" applyAlignment="1" applyProtection="1">
      <alignment/>
      <protection hidden="1"/>
    </xf>
    <xf numFmtId="0" fontId="4" fillId="6" borderId="14" xfId="0" applyFont="1" applyFill="1" applyBorder="1" applyAlignment="1" applyProtection="1">
      <alignment horizontal="left" wrapText="1"/>
      <protection hidden="1"/>
    </xf>
    <xf numFmtId="0" fontId="5" fillId="6" borderId="14" xfId="0" applyFont="1" applyFill="1" applyBorder="1" applyAlignment="1" applyProtection="1">
      <alignment horizontal="left"/>
      <protection hidden="1"/>
    </xf>
    <xf numFmtId="0" fontId="31" fillId="6" borderId="16" xfId="0" applyFont="1" applyFill="1" applyBorder="1" applyAlignment="1" applyProtection="1">
      <alignment horizontal="right" wrapText="1"/>
      <protection hidden="1"/>
    </xf>
    <xf numFmtId="0" fontId="29" fillId="0" borderId="14" xfId="0" applyFont="1" applyFill="1" applyBorder="1" applyAlignment="1" applyProtection="1">
      <alignment horizont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uelcostcalculator.com/" TargetMode="External" /><Relationship Id="rId2" Type="http://schemas.openxmlformats.org/officeDocument/2006/relationships/hyperlink" Target="http://bgs.vermont.gov/sites/bgs/files/files/purchasing-contracting/contracts/16365%20CO6.pdf" TargetMode="External" /><Relationship Id="rId3" Type="http://schemas.openxmlformats.org/officeDocument/2006/relationships/hyperlink" Target="http://bgs.vermont.gov/gbs/fleet/fleet_reserve"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7"/>
  <sheetViews>
    <sheetView tabSelected="1" zoomScalePageLayoutView="0" workbookViewId="0" topLeftCell="A1">
      <selection activeCell="B5" sqref="B5"/>
    </sheetView>
  </sheetViews>
  <sheetFormatPr defaultColWidth="9.140625" defaultRowHeight="15"/>
  <cols>
    <col min="1" max="1" width="46.8515625" style="13" customWidth="1"/>
    <col min="2" max="2" width="15.140625" style="13" customWidth="1"/>
    <col min="3" max="3" width="2.00390625" style="13" customWidth="1"/>
    <col min="4" max="4" width="13.140625" style="13" customWidth="1"/>
    <col min="5" max="5" width="12.8515625" style="13" customWidth="1"/>
    <col min="6" max="7" width="14.00390625" style="13" customWidth="1"/>
    <col min="8" max="8" width="9.140625" style="59" customWidth="1"/>
    <col min="9" max="9" width="9.140625" style="39" hidden="1" customWidth="1"/>
    <col min="10" max="10" width="10.57421875" style="39" hidden="1" customWidth="1"/>
    <col min="11" max="13" width="9.28125" style="39" hidden="1" customWidth="1"/>
    <col min="14" max="15" width="9.140625" style="59" customWidth="1"/>
    <col min="16" max="16" width="9.140625" style="1" customWidth="1"/>
    <col min="17" max="16384" width="9.140625" style="1" customWidth="1"/>
  </cols>
  <sheetData>
    <row r="1" spans="1:7" ht="21" customHeight="1">
      <c r="A1" s="49" t="s">
        <v>6</v>
      </c>
      <c r="B1" s="50"/>
      <c r="C1" s="50"/>
      <c r="D1" s="50"/>
      <c r="E1" s="50"/>
      <c r="F1" s="50"/>
      <c r="G1" s="50"/>
    </row>
    <row r="2" spans="1:7" ht="21.75" customHeight="1">
      <c r="A2" s="49" t="s">
        <v>1</v>
      </c>
      <c r="B2" s="50"/>
      <c r="C2" s="50"/>
      <c r="D2" s="50"/>
      <c r="E2" s="50"/>
      <c r="F2" s="50"/>
      <c r="G2" s="50"/>
    </row>
    <row r="3" spans="1:29" ht="56.25" customHeight="1" thickBot="1">
      <c r="A3" s="61" t="s">
        <v>34</v>
      </c>
      <c r="B3" s="62"/>
      <c r="C3" s="10"/>
      <c r="D3" s="51" t="s">
        <v>16</v>
      </c>
      <c r="E3" s="51"/>
      <c r="F3" s="51"/>
      <c r="G3" s="51"/>
      <c r="P3" s="5"/>
      <c r="Q3" s="5"/>
      <c r="R3" s="5"/>
      <c r="S3" s="5"/>
      <c r="T3" s="5"/>
      <c r="U3" s="5"/>
      <c r="V3" s="5"/>
      <c r="W3" s="5"/>
      <c r="X3" s="5"/>
      <c r="Y3" s="5"/>
      <c r="Z3" s="5"/>
      <c r="AA3" s="5"/>
      <c r="AB3" s="5"/>
      <c r="AC3" s="5"/>
    </row>
    <row r="4" spans="1:15" s="5" customFormat="1" ht="51.75" thickBot="1">
      <c r="A4" s="63" t="s">
        <v>33</v>
      </c>
      <c r="B4" s="48"/>
      <c r="C4" s="10"/>
      <c r="D4" s="11" t="s">
        <v>11</v>
      </c>
      <c r="E4" s="11" t="s">
        <v>12</v>
      </c>
      <c r="F4" s="11" t="s">
        <v>13</v>
      </c>
      <c r="G4" s="64" t="s">
        <v>14</v>
      </c>
      <c r="H4" s="59"/>
      <c r="I4" s="39"/>
      <c r="J4" s="39"/>
      <c r="K4" s="39"/>
      <c r="L4" s="39"/>
      <c r="M4" s="39"/>
      <c r="N4" s="59"/>
      <c r="O4" s="59"/>
    </row>
    <row r="5" spans="1:29" ht="15.75" customHeight="1" thickBot="1">
      <c r="A5" s="38" t="s">
        <v>31</v>
      </c>
      <c r="B5" s="6">
        <v>1</v>
      </c>
      <c r="C5" s="10"/>
      <c r="D5" s="7">
        <f>IF(L6&gt;0,+J6+L6,+J6)</f>
        <v>40</v>
      </c>
      <c r="E5" s="7">
        <f>+J7+L7</f>
        <v>38.843333333333334</v>
      </c>
      <c r="F5" s="8">
        <f>B6*0.535</f>
        <v>42.800000000000004</v>
      </c>
      <c r="G5" s="9">
        <f>B6*0.17</f>
        <v>13.600000000000001</v>
      </c>
      <c r="P5" s="5"/>
      <c r="Q5" s="5"/>
      <c r="R5" s="5"/>
      <c r="S5" s="5"/>
      <c r="T5" s="5"/>
      <c r="U5" s="5"/>
      <c r="V5" s="5"/>
      <c r="W5" s="5"/>
      <c r="X5" s="5"/>
      <c r="Y5" s="5"/>
      <c r="Z5" s="5"/>
      <c r="AA5" s="5"/>
      <c r="AB5" s="5"/>
      <c r="AC5" s="5"/>
    </row>
    <row r="6" spans="1:29" s="4" customFormat="1" ht="15.75" customHeight="1" thickBot="1">
      <c r="A6" s="38" t="s">
        <v>17</v>
      </c>
      <c r="B6" s="2">
        <v>80</v>
      </c>
      <c r="C6" s="10"/>
      <c r="D6" s="36"/>
      <c r="E6" s="36"/>
      <c r="F6" s="36"/>
      <c r="G6" s="37"/>
      <c r="H6" s="59"/>
      <c r="I6" s="40" t="s">
        <v>18</v>
      </c>
      <c r="J6" s="41">
        <f>+M6*40</f>
        <v>40</v>
      </c>
      <c r="K6" s="42">
        <f>+M6*100</f>
        <v>100</v>
      </c>
      <c r="L6" s="43">
        <f>IF(M6&lt;1,((B6-K6)*0.4),(B6-K6)*0.4)</f>
        <v>-8</v>
      </c>
      <c r="M6" s="44">
        <f>IF(B5="half-day (4hrs)",0.5,B5)</f>
        <v>1</v>
      </c>
      <c r="N6" s="60"/>
      <c r="O6" s="59"/>
      <c r="P6" s="5"/>
      <c r="Q6" s="5"/>
      <c r="R6" s="5"/>
      <c r="S6" s="5"/>
      <c r="T6" s="5"/>
      <c r="U6" s="5"/>
      <c r="V6" s="5"/>
      <c r="W6" s="5"/>
      <c r="X6" s="5"/>
      <c r="Y6" s="5"/>
      <c r="Z6" s="5"/>
      <c r="AA6" s="5"/>
      <c r="AB6" s="5"/>
      <c r="AC6" s="5"/>
    </row>
    <row r="7" spans="1:29" ht="15.75" thickBot="1">
      <c r="A7" s="12"/>
      <c r="B7" s="10"/>
      <c r="C7" s="10"/>
      <c r="G7" s="14"/>
      <c r="I7" s="40" t="s">
        <v>2</v>
      </c>
      <c r="J7" s="41">
        <f>+M7*32.71</f>
        <v>32.71</v>
      </c>
      <c r="K7" s="45">
        <v>30</v>
      </c>
      <c r="L7" s="41">
        <f>(B8/K7)*B6</f>
        <v>6.133333333333333</v>
      </c>
      <c r="M7" s="44">
        <f>IF(B5="half-day (4hrs)",1,B5)</f>
        <v>1</v>
      </c>
      <c r="N7" s="60"/>
      <c r="P7" s="5"/>
      <c r="Q7" s="5"/>
      <c r="R7" s="5"/>
      <c r="S7" s="5"/>
      <c r="T7" s="5"/>
      <c r="U7" s="5"/>
      <c r="V7" s="5"/>
      <c r="W7" s="5"/>
      <c r="X7" s="5"/>
      <c r="Y7" s="5"/>
      <c r="Z7" s="5"/>
      <c r="AA7" s="5"/>
      <c r="AB7" s="5"/>
      <c r="AC7" s="5"/>
    </row>
    <row r="8" spans="1:29" ht="15.75" thickBot="1">
      <c r="A8" s="38" t="s">
        <v>7</v>
      </c>
      <c r="B8" s="3">
        <v>2.3</v>
      </c>
      <c r="C8" s="10"/>
      <c r="D8" s="16" t="s">
        <v>8</v>
      </c>
      <c r="E8" s="10"/>
      <c r="F8" s="10"/>
      <c r="G8" s="14"/>
      <c r="I8" s="46"/>
      <c r="J8" s="47"/>
      <c r="K8" s="42"/>
      <c r="L8" s="41"/>
      <c r="M8" s="41"/>
      <c r="N8" s="60"/>
      <c r="P8" s="5"/>
      <c r="Q8" s="5"/>
      <c r="R8" s="5"/>
      <c r="S8" s="5"/>
      <c r="T8" s="5"/>
      <c r="U8" s="5"/>
      <c r="V8" s="5"/>
      <c r="W8" s="5"/>
      <c r="X8" s="5"/>
      <c r="Y8" s="5"/>
      <c r="Z8" s="5"/>
      <c r="AA8" s="5"/>
      <c r="AB8" s="5"/>
      <c r="AC8" s="5"/>
    </row>
    <row r="9" spans="3:29" ht="15">
      <c r="C9" s="17"/>
      <c r="D9" s="16" t="s">
        <v>9</v>
      </c>
      <c r="E9" s="10"/>
      <c r="F9" s="10"/>
      <c r="G9" s="14"/>
      <c r="I9" s="46"/>
      <c r="J9" s="47"/>
      <c r="K9" s="42"/>
      <c r="L9" s="41"/>
      <c r="M9" s="41"/>
      <c r="N9" s="60"/>
      <c r="P9" s="5"/>
      <c r="Q9" s="5"/>
      <c r="R9" s="5"/>
      <c r="S9" s="5"/>
      <c r="T9" s="5"/>
      <c r="U9" s="5"/>
      <c r="V9" s="5"/>
      <c r="W9" s="5"/>
      <c r="X9" s="5"/>
      <c r="Y9" s="5"/>
      <c r="Z9" s="5"/>
      <c r="AA9" s="5"/>
      <c r="AB9" s="5"/>
      <c r="AC9" s="5"/>
    </row>
    <row r="10" spans="1:15" s="5" customFormat="1" ht="15">
      <c r="A10" s="15"/>
      <c r="B10" s="17"/>
      <c r="C10" s="17"/>
      <c r="D10" s="18" t="s">
        <v>0</v>
      </c>
      <c r="E10" s="10"/>
      <c r="F10" s="10"/>
      <c r="G10" s="14"/>
      <c r="H10" s="59"/>
      <c r="I10" s="39"/>
      <c r="J10" s="39"/>
      <c r="K10" s="39"/>
      <c r="L10" s="39"/>
      <c r="M10" s="39"/>
      <c r="N10" s="59"/>
      <c r="O10" s="59"/>
    </row>
    <row r="11" spans="1:15" s="5" customFormat="1" ht="30" customHeight="1">
      <c r="A11" s="55" t="s">
        <v>10</v>
      </c>
      <c r="B11" s="56"/>
      <c r="C11" s="56"/>
      <c r="D11" s="56"/>
      <c r="E11" s="56"/>
      <c r="F11" s="56"/>
      <c r="G11" s="57"/>
      <c r="H11" s="59"/>
      <c r="I11" s="39" t="s">
        <v>15</v>
      </c>
      <c r="J11" s="39"/>
      <c r="K11" s="39"/>
      <c r="L11" s="39"/>
      <c r="M11" s="39"/>
      <c r="N11" s="59"/>
      <c r="O11" s="59"/>
    </row>
    <row r="12" spans="1:15" s="5" customFormat="1" ht="15">
      <c r="A12" s="19"/>
      <c r="B12" s="20"/>
      <c r="C12" s="20"/>
      <c r="D12" s="20"/>
      <c r="E12" s="20"/>
      <c r="F12" s="20"/>
      <c r="G12" s="14"/>
      <c r="H12" s="59"/>
      <c r="I12" s="39">
        <v>1</v>
      </c>
      <c r="J12" s="39"/>
      <c r="K12" s="39"/>
      <c r="L12" s="39"/>
      <c r="M12" s="39"/>
      <c r="N12" s="59"/>
      <c r="O12" s="59"/>
    </row>
    <row r="13" spans="1:15" s="5" customFormat="1" ht="29.25" customHeight="1">
      <c r="A13" s="52" t="s">
        <v>29</v>
      </c>
      <c r="B13" s="53"/>
      <c r="C13" s="53"/>
      <c r="D13" s="53"/>
      <c r="E13" s="53"/>
      <c r="F13" s="53"/>
      <c r="G13" s="54"/>
      <c r="H13" s="59"/>
      <c r="I13" s="39">
        <v>2</v>
      </c>
      <c r="J13" s="39"/>
      <c r="K13" s="39"/>
      <c r="L13" s="39"/>
      <c r="M13" s="39"/>
      <c r="N13" s="59"/>
      <c r="O13" s="59"/>
    </row>
    <row r="14" spans="1:15" s="5" customFormat="1" ht="15">
      <c r="A14" s="21"/>
      <c r="B14" s="22"/>
      <c r="C14" s="22"/>
      <c r="D14" s="18"/>
      <c r="E14" s="23"/>
      <c r="F14" s="23"/>
      <c r="G14" s="24"/>
      <c r="H14" s="59"/>
      <c r="I14" s="39">
        <v>3</v>
      </c>
      <c r="J14" s="39"/>
      <c r="K14" s="39"/>
      <c r="L14" s="39"/>
      <c r="M14" s="39"/>
      <c r="N14" s="59"/>
      <c r="O14" s="59"/>
    </row>
    <row r="15" spans="1:15" s="5" customFormat="1" ht="29.25" customHeight="1">
      <c r="A15" s="52" t="s">
        <v>30</v>
      </c>
      <c r="B15" s="53"/>
      <c r="C15" s="53"/>
      <c r="D15" s="53"/>
      <c r="E15" s="53"/>
      <c r="F15" s="53"/>
      <c r="G15" s="24"/>
      <c r="H15" s="59"/>
      <c r="I15" s="39">
        <v>4</v>
      </c>
      <c r="J15" s="39"/>
      <c r="K15" s="39"/>
      <c r="L15" s="39"/>
      <c r="M15" s="39"/>
      <c r="N15" s="59"/>
      <c r="O15" s="59"/>
    </row>
    <row r="16" spans="1:15" s="5" customFormat="1" ht="14.25" customHeight="1">
      <c r="A16" s="34"/>
      <c r="B16" s="35"/>
      <c r="C16" s="35"/>
      <c r="D16" s="35"/>
      <c r="E16" s="35"/>
      <c r="F16" s="35"/>
      <c r="G16" s="24"/>
      <c r="H16" s="59"/>
      <c r="I16" s="39">
        <v>5</v>
      </c>
      <c r="J16" s="39"/>
      <c r="K16" s="39"/>
      <c r="L16" s="39"/>
      <c r="M16" s="39"/>
      <c r="N16" s="59"/>
      <c r="O16" s="59"/>
    </row>
    <row r="17" spans="1:29" ht="15">
      <c r="A17" s="21" t="s">
        <v>19</v>
      </c>
      <c r="B17" s="23"/>
      <c r="C17" s="23"/>
      <c r="D17" s="23"/>
      <c r="E17" s="23"/>
      <c r="F17" s="23"/>
      <c r="G17" s="24"/>
      <c r="I17" s="39">
        <v>6</v>
      </c>
      <c r="P17" s="5"/>
      <c r="Q17" s="5"/>
      <c r="R17" s="5"/>
      <c r="S17" s="5"/>
      <c r="T17" s="5"/>
      <c r="U17" s="5"/>
      <c r="V17" s="5"/>
      <c r="W17" s="5"/>
      <c r="X17" s="5"/>
      <c r="Y17" s="5"/>
      <c r="Z17" s="5"/>
      <c r="AA17" s="5"/>
      <c r="AB17" s="5"/>
      <c r="AC17" s="5"/>
    </row>
    <row r="18" spans="1:29" ht="21">
      <c r="A18" s="49" t="s">
        <v>20</v>
      </c>
      <c r="B18" s="50"/>
      <c r="C18" s="50"/>
      <c r="D18" s="50"/>
      <c r="E18" s="50"/>
      <c r="F18" s="50"/>
      <c r="G18" s="58"/>
      <c r="I18" s="39">
        <v>7</v>
      </c>
      <c r="P18" s="5"/>
      <c r="Q18" s="5"/>
      <c r="R18" s="5"/>
      <c r="S18" s="5"/>
      <c r="T18" s="5"/>
      <c r="U18" s="5"/>
      <c r="V18" s="5"/>
      <c r="W18" s="5"/>
      <c r="X18" s="5"/>
      <c r="Y18" s="5"/>
      <c r="Z18" s="5"/>
      <c r="AA18" s="5"/>
      <c r="AB18" s="5"/>
      <c r="AC18" s="5"/>
    </row>
    <row r="19" spans="1:29" ht="15">
      <c r="A19" s="25"/>
      <c r="B19" s="10"/>
      <c r="C19" s="10"/>
      <c r="D19" s="10"/>
      <c r="E19" s="10"/>
      <c r="F19" s="10"/>
      <c r="G19" s="14"/>
      <c r="I19" s="39" t="s">
        <v>15</v>
      </c>
      <c r="P19" s="5"/>
      <c r="Q19" s="5"/>
      <c r="R19" s="5"/>
      <c r="S19" s="5"/>
      <c r="T19" s="5"/>
      <c r="U19" s="5"/>
      <c r="V19" s="5"/>
      <c r="W19" s="5"/>
      <c r="X19" s="5"/>
      <c r="Y19" s="5"/>
      <c r="Z19" s="5"/>
      <c r="AA19" s="5"/>
      <c r="AB19" s="5"/>
      <c r="AC19" s="5"/>
    </row>
    <row r="20" spans="1:29" ht="15">
      <c r="A20" s="26" t="s">
        <v>4</v>
      </c>
      <c r="B20" s="27" t="s">
        <v>28</v>
      </c>
      <c r="C20" s="28"/>
      <c r="D20" s="10"/>
      <c r="E20" s="10"/>
      <c r="F20" s="10"/>
      <c r="G20" s="14"/>
      <c r="P20" s="5"/>
      <c r="Q20" s="5"/>
      <c r="R20" s="5"/>
      <c r="S20" s="5"/>
      <c r="T20" s="5"/>
      <c r="U20" s="5"/>
      <c r="V20" s="5"/>
      <c r="W20" s="5"/>
      <c r="X20" s="5"/>
      <c r="Y20" s="5"/>
      <c r="Z20" s="5"/>
      <c r="AA20" s="5"/>
      <c r="AB20" s="5"/>
      <c r="AC20" s="5"/>
    </row>
    <row r="21" spans="2:29" ht="15">
      <c r="B21" s="29" t="s">
        <v>21</v>
      </c>
      <c r="C21" s="10"/>
      <c r="D21" s="10"/>
      <c r="E21" s="10"/>
      <c r="F21" s="10"/>
      <c r="G21" s="14"/>
      <c r="P21" s="5"/>
      <c r="Q21" s="5"/>
      <c r="R21" s="5"/>
      <c r="S21" s="5"/>
      <c r="T21" s="5"/>
      <c r="U21" s="5"/>
      <c r="V21" s="5"/>
      <c r="W21" s="5"/>
      <c r="X21" s="5"/>
      <c r="Y21" s="5"/>
      <c r="Z21" s="5"/>
      <c r="AA21" s="5"/>
      <c r="AB21" s="5"/>
      <c r="AC21" s="5"/>
    </row>
    <row r="22" spans="2:29" ht="15">
      <c r="B22" s="29" t="s">
        <v>22</v>
      </c>
      <c r="G22" s="30"/>
      <c r="P22" s="5"/>
      <c r="Q22" s="5"/>
      <c r="R22" s="5"/>
      <c r="S22" s="5"/>
      <c r="T22" s="5"/>
      <c r="U22" s="5"/>
      <c r="V22" s="5"/>
      <c r="W22" s="5"/>
      <c r="X22" s="5"/>
      <c r="Y22" s="5"/>
      <c r="Z22" s="5"/>
      <c r="AA22" s="5"/>
      <c r="AB22" s="5"/>
      <c r="AC22" s="5"/>
    </row>
    <row r="23" spans="1:15" s="5" customFormat="1" ht="15">
      <c r="A23" s="13"/>
      <c r="B23" s="29" t="s">
        <v>23</v>
      </c>
      <c r="C23" s="10"/>
      <c r="D23" s="10"/>
      <c r="E23" s="10"/>
      <c r="F23" s="10"/>
      <c r="G23" s="14"/>
      <c r="H23" s="59"/>
      <c r="I23" s="39"/>
      <c r="J23" s="39"/>
      <c r="K23" s="39"/>
      <c r="L23" s="39"/>
      <c r="M23" s="39"/>
      <c r="N23" s="59"/>
      <c r="O23" s="59"/>
    </row>
    <row r="24" spans="1:15" s="5" customFormat="1" ht="15">
      <c r="A24" s="13"/>
      <c r="B24" s="29" t="s">
        <v>24</v>
      </c>
      <c r="C24" s="10"/>
      <c r="D24" s="10"/>
      <c r="E24" s="10"/>
      <c r="F24" s="10"/>
      <c r="G24" s="14"/>
      <c r="H24" s="59"/>
      <c r="I24" s="39"/>
      <c r="J24" s="39"/>
      <c r="K24" s="39"/>
      <c r="L24" s="39"/>
      <c r="M24" s="39"/>
      <c r="N24" s="59"/>
      <c r="O24" s="59"/>
    </row>
    <row r="25" spans="1:15" s="5" customFormat="1" ht="15">
      <c r="A25" s="13"/>
      <c r="B25" s="29" t="s">
        <v>25</v>
      </c>
      <c r="C25" s="10"/>
      <c r="D25" s="10"/>
      <c r="E25" s="10"/>
      <c r="F25" s="10"/>
      <c r="G25" s="14"/>
      <c r="H25" s="59"/>
      <c r="I25" s="39"/>
      <c r="J25" s="39"/>
      <c r="K25" s="39"/>
      <c r="L25" s="39"/>
      <c r="M25" s="39"/>
      <c r="N25" s="59"/>
      <c r="O25" s="59"/>
    </row>
    <row r="26" spans="1:15" s="5" customFormat="1" ht="15">
      <c r="A26" s="13"/>
      <c r="B26" s="31" t="s">
        <v>26</v>
      </c>
      <c r="C26" s="10"/>
      <c r="D26" s="10"/>
      <c r="E26" s="10"/>
      <c r="F26" s="10"/>
      <c r="G26" s="14"/>
      <c r="H26" s="59"/>
      <c r="I26" s="39"/>
      <c r="J26" s="39"/>
      <c r="K26" s="39"/>
      <c r="L26" s="39"/>
      <c r="M26" s="39"/>
      <c r="N26" s="59"/>
      <c r="O26" s="59"/>
    </row>
    <row r="27" spans="1:15" s="5" customFormat="1" ht="15">
      <c r="A27" s="13"/>
      <c r="B27" s="29" t="s">
        <v>27</v>
      </c>
      <c r="C27" s="10"/>
      <c r="D27" s="10"/>
      <c r="E27" s="10"/>
      <c r="F27" s="10"/>
      <c r="G27" s="14"/>
      <c r="H27" s="59"/>
      <c r="I27" s="39"/>
      <c r="J27" s="39"/>
      <c r="K27" s="39"/>
      <c r="L27" s="39"/>
      <c r="M27" s="39"/>
      <c r="N27" s="59"/>
      <c r="O27" s="59"/>
    </row>
    <row r="28" spans="1:15" s="5" customFormat="1" ht="15">
      <c r="A28" s="13"/>
      <c r="B28" s="29" t="s">
        <v>32</v>
      </c>
      <c r="C28" s="10"/>
      <c r="D28" s="10"/>
      <c r="E28" s="10"/>
      <c r="F28" s="10"/>
      <c r="G28" s="14"/>
      <c r="H28" s="59"/>
      <c r="I28" s="39"/>
      <c r="J28" s="39"/>
      <c r="K28" s="39"/>
      <c r="L28" s="39"/>
      <c r="M28" s="39"/>
      <c r="N28" s="59"/>
      <c r="O28" s="59"/>
    </row>
    <row r="29" spans="1:15" s="5" customFormat="1" ht="15">
      <c r="A29" s="13"/>
      <c r="B29" s="13"/>
      <c r="C29" s="13"/>
      <c r="D29" s="13"/>
      <c r="E29" s="13"/>
      <c r="F29" s="13"/>
      <c r="G29" s="30"/>
      <c r="H29" s="59"/>
      <c r="I29" s="39"/>
      <c r="J29" s="39"/>
      <c r="K29" s="39"/>
      <c r="L29" s="39"/>
      <c r="M29" s="39"/>
      <c r="N29" s="59"/>
      <c r="O29" s="59"/>
    </row>
    <row r="30" spans="1:15" s="5" customFormat="1" ht="15">
      <c r="A30" s="26" t="s">
        <v>5</v>
      </c>
      <c r="B30" s="27" t="s">
        <v>3</v>
      </c>
      <c r="C30" s="10"/>
      <c r="D30" s="10"/>
      <c r="E30" s="10"/>
      <c r="F30" s="10"/>
      <c r="G30" s="14"/>
      <c r="H30" s="59"/>
      <c r="I30" s="39"/>
      <c r="J30" s="39"/>
      <c r="K30" s="39"/>
      <c r="L30" s="39"/>
      <c r="M30" s="39"/>
      <c r="N30" s="59"/>
      <c r="O30" s="59"/>
    </row>
    <row r="31" spans="1:29" ht="15.75" thickBot="1">
      <c r="A31" s="32"/>
      <c r="B31" s="32"/>
      <c r="C31" s="32"/>
      <c r="D31" s="32"/>
      <c r="E31" s="32"/>
      <c r="F31" s="32"/>
      <c r="G31" s="33"/>
      <c r="P31" s="5"/>
      <c r="Q31" s="5"/>
      <c r="R31" s="5"/>
      <c r="S31" s="5"/>
      <c r="T31" s="5"/>
      <c r="U31" s="5"/>
      <c r="V31" s="5"/>
      <c r="W31" s="5"/>
      <c r="X31" s="5"/>
      <c r="Y31" s="5"/>
      <c r="Z31" s="5"/>
      <c r="AA31" s="5"/>
      <c r="AB31" s="5"/>
      <c r="AC31" s="5"/>
    </row>
    <row r="32" spans="16:29" ht="15">
      <c r="P32" s="5"/>
      <c r="Q32" s="5"/>
      <c r="R32" s="5"/>
      <c r="S32" s="5"/>
      <c r="T32" s="5"/>
      <c r="U32" s="5"/>
      <c r="V32" s="5"/>
      <c r="W32" s="5"/>
      <c r="X32" s="5"/>
      <c r="Y32" s="5"/>
      <c r="Z32" s="5"/>
      <c r="AA32" s="5"/>
      <c r="AB32" s="5"/>
      <c r="AC32" s="5"/>
    </row>
    <row r="33" spans="16:29" ht="15">
      <c r="P33" s="5"/>
      <c r="Q33" s="5"/>
      <c r="R33" s="5"/>
      <c r="S33" s="5"/>
      <c r="T33" s="5"/>
      <c r="U33" s="5"/>
      <c r="V33" s="5"/>
      <c r="W33" s="5"/>
      <c r="X33" s="5"/>
      <c r="Y33" s="5"/>
      <c r="Z33" s="5"/>
      <c r="AA33" s="5"/>
      <c r="AB33" s="5"/>
      <c r="AC33" s="5"/>
    </row>
    <row r="34" spans="16:29" ht="15">
      <c r="P34" s="5"/>
      <c r="Q34" s="5"/>
      <c r="R34" s="5"/>
      <c r="S34" s="5"/>
      <c r="T34" s="5"/>
      <c r="U34" s="5"/>
      <c r="V34" s="5"/>
      <c r="W34" s="5"/>
      <c r="X34" s="5"/>
      <c r="Y34" s="5"/>
      <c r="Z34" s="5"/>
      <c r="AA34" s="5"/>
      <c r="AB34" s="5"/>
      <c r="AC34" s="5"/>
    </row>
    <row r="35" spans="16:29" ht="15">
      <c r="P35" s="5"/>
      <c r="Q35" s="5"/>
      <c r="R35" s="5"/>
      <c r="S35" s="5"/>
      <c r="T35" s="5"/>
      <c r="U35" s="5"/>
      <c r="V35" s="5"/>
      <c r="W35" s="5"/>
      <c r="X35" s="5"/>
      <c r="Y35" s="5"/>
      <c r="Z35" s="5"/>
      <c r="AA35" s="5"/>
      <c r="AB35" s="5"/>
      <c r="AC35" s="5"/>
    </row>
    <row r="36" spans="16:29" ht="15">
      <c r="P36" s="5"/>
      <c r="Q36" s="5"/>
      <c r="R36" s="5"/>
      <c r="S36" s="5"/>
      <c r="T36" s="5"/>
      <c r="U36" s="5"/>
      <c r="V36" s="5"/>
      <c r="W36" s="5"/>
      <c r="X36" s="5"/>
      <c r="Y36" s="5"/>
      <c r="Z36" s="5"/>
      <c r="AA36" s="5"/>
      <c r="AB36" s="5"/>
      <c r="AC36" s="5"/>
    </row>
    <row r="37" spans="16:29" ht="15">
      <c r="P37" s="5"/>
      <c r="Q37" s="5"/>
      <c r="R37" s="5"/>
      <c r="S37" s="5"/>
      <c r="T37" s="5"/>
      <c r="U37" s="5"/>
      <c r="V37" s="5"/>
      <c r="W37" s="5"/>
      <c r="X37" s="5"/>
      <c r="Y37" s="5"/>
      <c r="Z37" s="5"/>
      <c r="AA37" s="5"/>
      <c r="AB37" s="5"/>
      <c r="AC37" s="5"/>
    </row>
  </sheetData>
  <sheetProtection password="C3BE" sheet="1" objects="1" scenarios="1"/>
  <mergeCells count="8">
    <mergeCell ref="A1:G1"/>
    <mergeCell ref="A2:G2"/>
    <mergeCell ref="D3:G3"/>
    <mergeCell ref="A13:G13"/>
    <mergeCell ref="A11:G11"/>
    <mergeCell ref="A18:G18"/>
    <mergeCell ref="A15:F15"/>
    <mergeCell ref="A3:B3"/>
  </mergeCells>
  <dataValidations count="1">
    <dataValidation type="list" allowBlank="1" showInputMessage="1" showErrorMessage="1" sqref="B5">
      <formula1>Rental_Period</formula1>
    </dataValidation>
  </dataValidations>
  <hyperlinks>
    <hyperlink ref="D10" r:id="rId1" display="http://fuelcostcalculator.com"/>
    <hyperlink ref="B30" r:id="rId2" display="State Purchasing Contract 16365"/>
    <hyperlink ref="B20" r:id="rId3" display="http://bgs.vermont.gov/gbs/fleet/fleet_reserve"/>
  </hyperlinks>
  <printOptions/>
  <pageMargins left="0.7" right="0.7" top="0.5" bottom="0.5" header="0.3" footer="0.3"/>
  <pageSetup horizontalDpi="600" verticalDpi="600" orientation="landscape" r:id="rId6"/>
  <legacyDrawing r:id="rId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A9"/>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Wilder, Harmony</dc:creator>
  <cp:keywords/>
  <dc:description/>
  <cp:lastModifiedBy>Wilder, Harmony</cp:lastModifiedBy>
  <cp:lastPrinted>2010-04-08T16:51:50Z</cp:lastPrinted>
  <dcterms:created xsi:type="dcterms:W3CDTF">2010-04-08T11:02:17Z</dcterms:created>
  <dcterms:modified xsi:type="dcterms:W3CDTF">2017-02-15T17:12:56Z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